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H:\GVNB\Formulare_Tabellen_Spielermeldung\Spieler u. Ergebnismeldungen\"/>
    </mc:Choice>
  </mc:AlternateContent>
  <xr:revisionPtr revIDLastSave="0" documentId="13_ncr:1_{FC4A410E-4492-4933-BA64-05360F326E0D}" xr6:coauthVersionLast="36" xr6:coauthVersionMax="36" xr10:uidLastSave="{00000000-0000-0000-0000-000000000000}"/>
  <bookViews>
    <workbookView xWindow="10575" yWindow="-135" windowWidth="9720" windowHeight="7680" xr2:uid="{00000000-000D-0000-FFFF-FFFF00000000}"/>
  </bookViews>
  <sheets>
    <sheet name="Liga-Ergebnismeldung-AUOMATISCH" sheetId="3" r:id="rId1"/>
  </sheets>
  <definedNames>
    <definedName name="_xlnm.Print_Area" localSheetId="0">'Liga-Ergebnismeldung-AUOMATISCH'!$A$1:$Q$61</definedName>
  </definedNames>
  <calcPr calcId="191029"/>
</workbook>
</file>

<file path=xl/calcChain.xml><?xml version="1.0" encoding="utf-8"?>
<calcChain xmlns="http://schemas.openxmlformats.org/spreadsheetml/2006/main">
  <c r="M45" i="3" l="1"/>
  <c r="M44" i="3"/>
  <c r="M43" i="3"/>
  <c r="M42" i="3"/>
  <c r="M41" i="3"/>
  <c r="M40" i="3"/>
  <c r="H45" i="3"/>
  <c r="H44" i="3"/>
  <c r="H43" i="3"/>
  <c r="H42" i="3"/>
  <c r="H41" i="3"/>
  <c r="H40" i="3"/>
  <c r="M33" i="3"/>
  <c r="M32" i="3"/>
  <c r="M31" i="3"/>
  <c r="M30" i="3"/>
  <c r="M29" i="3"/>
  <c r="M28" i="3"/>
  <c r="H33" i="3"/>
  <c r="H32" i="3"/>
  <c r="H31" i="3"/>
  <c r="H30" i="3"/>
  <c r="H29" i="3"/>
  <c r="H28" i="3"/>
  <c r="M21" i="3"/>
  <c r="M20" i="3"/>
  <c r="M19" i="3"/>
  <c r="M18" i="3"/>
  <c r="M17" i="3"/>
  <c r="M16" i="3"/>
  <c r="H21" i="3"/>
  <c r="H20" i="3"/>
  <c r="H19" i="3"/>
  <c r="H18" i="3"/>
  <c r="H17" i="3"/>
  <c r="H16" i="3"/>
  <c r="Q45" i="3" l="1"/>
  <c r="P45" i="3"/>
  <c r="Q44" i="3"/>
  <c r="P44" i="3"/>
  <c r="Q43" i="3"/>
  <c r="P43" i="3"/>
  <c r="Q42" i="3"/>
  <c r="P42" i="3"/>
  <c r="Q41" i="3"/>
  <c r="P41" i="3"/>
  <c r="Q40" i="3"/>
  <c r="P40" i="3"/>
  <c r="Q33" i="3"/>
  <c r="P33" i="3"/>
  <c r="Q32" i="3"/>
  <c r="P32" i="3"/>
  <c r="Q31" i="3"/>
  <c r="P31" i="3"/>
  <c r="Q30" i="3"/>
  <c r="P30" i="3"/>
  <c r="Q29" i="3"/>
  <c r="P29" i="3"/>
  <c r="Q28" i="3"/>
  <c r="P28" i="3"/>
  <c r="Q21" i="3"/>
  <c r="P21" i="3"/>
  <c r="Q20" i="3"/>
  <c r="P20" i="3"/>
  <c r="Q19" i="3"/>
  <c r="P19" i="3"/>
  <c r="Q18" i="3"/>
  <c r="P18" i="3"/>
  <c r="Q17" i="3"/>
  <c r="P17" i="3"/>
  <c r="A50" i="3"/>
  <c r="A51" i="3"/>
  <c r="A52" i="3"/>
  <c r="A53" i="3"/>
  <c r="A54" i="3"/>
  <c r="A55" i="3"/>
  <c r="P16" i="3"/>
  <c r="Q16" i="3"/>
  <c r="P46" i="3" l="1"/>
  <c r="Q46" i="3"/>
  <c r="Q34" i="3"/>
  <c r="P34" i="3"/>
  <c r="P22" i="3"/>
  <c r="Q22" i="3"/>
  <c r="K25" i="3" l="1"/>
  <c r="P53" i="3" s="1"/>
  <c r="K37" i="3"/>
  <c r="Q54" i="3" s="1"/>
  <c r="F37" i="3"/>
  <c r="Q55" i="3" s="1"/>
  <c r="F25" i="3"/>
  <c r="Q53" i="3" s="1"/>
  <c r="F12" i="3"/>
  <c r="P50" i="3" s="1"/>
  <c r="K12" i="3"/>
  <c r="Q52" i="3" l="1"/>
  <c r="P55" i="3"/>
  <c r="P54" i="3"/>
  <c r="P52" i="3"/>
  <c r="Q51" i="3"/>
  <c r="P51" i="3"/>
  <c r="Q5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NB</author>
  </authors>
  <commentList>
    <comment ref="D4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hier bitte die Liga u. Ihre  Gruppe eintragen
Bsp AK50: 2.1
Bsp AK65: 2B</t>
        </r>
      </text>
    </comment>
    <comment ref="E4" authorId="0" shapeId="0" xr:uid="{00000000-0006-0000-0000-000002000000}">
      <text>
        <r>
          <rPr>
            <b/>
            <sz val="12"/>
            <color indexed="81"/>
            <rFont val="Tahoma"/>
            <family val="2"/>
          </rPr>
          <t>Hier bitte die Altersklasse eintragen
Bsp: AK50, AK65 oder AK70</t>
        </r>
      </text>
    </comment>
    <comment ref="E8" authorId="1" shapeId="0" xr:uid="{4B0899DB-1F0E-4601-ABB7-4932A1818398}">
      <text>
        <r>
          <rPr>
            <b/>
            <sz val="12"/>
            <color indexed="81"/>
            <rFont val="Segoe UI"/>
            <family val="2"/>
          </rPr>
          <t>Hier bitte das lfd Jahr eintragen.
Bsp.: 2019</t>
        </r>
      </text>
    </comment>
    <comment ref="A16" authorId="0" shapeId="0" xr:uid="{48189F7B-D266-4F9D-94A8-2D6332AE0397}">
      <text>
        <r>
          <rPr>
            <b/>
            <sz val="9"/>
            <color indexed="81"/>
            <rFont val="Tahoma"/>
            <family val="2"/>
          </rPr>
          <t>Hinweis:
Bitte geben Sie die Uhrzeit mit
Doppelpunkt ein 10:00</t>
        </r>
      </text>
    </comment>
    <comment ref="G16" authorId="1" shapeId="0" xr:uid="{81C51EF3-17FC-41B6-9FD0-55BF8A53C2A4}">
      <text>
        <r>
          <rPr>
            <b/>
            <sz val="10"/>
            <color indexed="81"/>
            <rFont val="Segoe UI"/>
            <family val="2"/>
          </rPr>
          <t>Jahrgang bitte zweitellig eingeben.
Bsp.: 59 (statt 1959)</t>
        </r>
      </text>
    </comment>
    <comment ref="L16" authorId="1" shapeId="0" xr:uid="{7F96C86C-FA03-41AF-BA0A-CA0F12F2C275}">
      <text>
        <r>
          <rPr>
            <b/>
            <sz val="10"/>
            <color indexed="81"/>
            <rFont val="Segoe UI"/>
            <family val="2"/>
          </rPr>
          <t>Jahrgang bitte zweitellig eingeben.
Bsp.: 59 (statt 1959)</t>
        </r>
      </text>
    </comment>
    <comment ref="G28" authorId="1" shapeId="0" xr:uid="{C619458B-203E-4B55-9B1D-1E95421C088E}">
      <text>
        <r>
          <rPr>
            <b/>
            <sz val="10"/>
            <color indexed="81"/>
            <rFont val="Segoe UI"/>
            <family val="2"/>
          </rPr>
          <t>Jahrgang bitte zweitellig eingeben.
Bsp.: 59 (statt 1959)</t>
        </r>
      </text>
    </comment>
    <comment ref="L28" authorId="1" shapeId="0" xr:uid="{24258A97-D8C5-4416-8886-07A5F69E8203}">
      <text>
        <r>
          <rPr>
            <b/>
            <sz val="10"/>
            <color indexed="81"/>
            <rFont val="Segoe UI"/>
            <family val="2"/>
          </rPr>
          <t>Jahrgang bitte zweitellig eingeben.
Bsp.: 59 (statt 1959)</t>
        </r>
      </text>
    </comment>
    <comment ref="G40" authorId="1" shapeId="0" xr:uid="{39B645FF-A45C-4C7B-85B1-FA28C5A5736A}">
      <text>
        <r>
          <rPr>
            <b/>
            <sz val="10"/>
            <color indexed="81"/>
            <rFont val="Segoe UI"/>
            <family val="2"/>
          </rPr>
          <t>Jahrgang bitte zweitellig eingeben.
Bsp.: 59 (statt 1959)</t>
        </r>
      </text>
    </comment>
    <comment ref="L40" authorId="1" shapeId="0" xr:uid="{57E833AA-8D61-441E-9A42-EA8DEFB0D81F}">
      <text>
        <r>
          <rPr>
            <b/>
            <sz val="10"/>
            <color indexed="81"/>
            <rFont val="Segoe UI"/>
            <family val="2"/>
          </rPr>
          <t>Jahrgang bitte zweitellig eingeben.
Bsp.: 59 (statt 1959)</t>
        </r>
      </text>
    </comment>
    <comment ref="A57" authorId="0" shapeId="0" xr:uid="{00000000-0006-0000-0000-000004000000}">
      <text>
        <r>
          <rPr>
            <sz val="9"/>
            <color indexed="81"/>
            <rFont val="Tahoma"/>
            <family val="2"/>
          </rPr>
          <t>spare in der Zeit, dann hast du in der …...</t>
        </r>
      </text>
    </comment>
  </commentList>
</comments>
</file>

<file path=xl/sharedStrings.xml><?xml version="1.0" encoding="utf-8"?>
<sst xmlns="http://schemas.openxmlformats.org/spreadsheetml/2006/main" count="97" uniqueCount="42">
  <si>
    <t>Spielort:</t>
  </si>
  <si>
    <t>Punkte</t>
  </si>
  <si>
    <t>Flight</t>
  </si>
  <si>
    <t>Tee</t>
  </si>
  <si>
    <t>Datum:</t>
  </si>
  <si>
    <t>Spielrunde:</t>
  </si>
  <si>
    <t>Name</t>
  </si>
  <si>
    <t>Vorname</t>
  </si>
  <si>
    <t>Lochspiel-</t>
  </si>
  <si>
    <t>ergebnis</t>
  </si>
  <si>
    <t>Spiele-</t>
  </si>
  <si>
    <t>wertung</t>
  </si>
  <si>
    <t>Zeit</t>
  </si>
  <si>
    <t>Jahrgang</t>
  </si>
  <si>
    <t>Copyright by H.Wehmeyer</t>
  </si>
  <si>
    <t>1. Mannschaftsnamen und Rang eintragen</t>
  </si>
  <si>
    <t>2. Mannschaftsnamen und Rang eintragen</t>
  </si>
  <si>
    <t>3. Mannschaftsnamen und Rang eintragen</t>
  </si>
  <si>
    <t>4. Mannschaftsnamen und Rang eintragen</t>
  </si>
  <si>
    <t>5. Mannschaftsnamen und Rang eintragen</t>
  </si>
  <si>
    <t>6. Mannschaftsnamen und Rang eintragen</t>
  </si>
  <si>
    <t>Match-Pkt</t>
  </si>
  <si>
    <t>Σ</t>
  </si>
  <si>
    <t>links  :</t>
  </si>
  <si>
    <t>rechts</t>
  </si>
  <si>
    <t>3. Mannschaft</t>
  </si>
  <si>
    <t>4. Mannschaft</t>
  </si>
  <si>
    <t xml:space="preserve">LIGAGrp-Nr. : </t>
  </si>
  <si>
    <t>Club (wird automatisch übernommen)</t>
  </si>
  <si>
    <t xml:space="preserve">1. Mannschaft </t>
  </si>
  <si>
    <t xml:space="preserve">2. Mannschaft </t>
  </si>
  <si>
    <t>Namen der Kapitäne</t>
  </si>
  <si>
    <t>Achtung: nur die gelb/grün+blau"unterlegten Zellen beschriften! Die Berechnung erfolgt automatisch!</t>
  </si>
  <si>
    <t>links</t>
  </si>
  <si>
    <t>Spielleitung Herr:</t>
  </si>
  <si>
    <r>
      <rPr>
        <b/>
        <sz val="48"/>
        <rFont val="Arial"/>
        <family val="2"/>
      </rPr>
      <t xml:space="preserve">Herren-Liga                  </t>
    </r>
    <r>
      <rPr>
        <b/>
        <sz val="36"/>
        <rFont val="Arial"/>
        <family val="2"/>
      </rPr>
      <t xml:space="preserve">              </t>
    </r>
    <r>
      <rPr>
        <b/>
        <sz val="28"/>
        <rFont val="Arial"/>
        <family val="2"/>
      </rPr>
      <t>Niedersachsen-Bremen                                                Start- u. Ergebnismeldung</t>
    </r>
  </si>
  <si>
    <t>Bemerkungen:</t>
  </si>
  <si>
    <t>Alter</t>
  </si>
  <si>
    <t>hier bitte das lfd. Jahr eingeben</t>
  </si>
  <si>
    <t xml:space="preserve">5. Mannschaft </t>
  </si>
  <si>
    <t xml:space="preserve">6. Mannschaft </t>
  </si>
  <si>
    <t>StVg.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</si>
</sst>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b/>
      <sz val="12"/>
      <color indexed="81"/>
      <name val="Segoe UI"/>
      <family val="2"/>
    </font>
    <font>
      <sz val="10"/>
      <name val="Century Gothic"/>
      <family val="2"/>
    </font>
    <font>
      <sz val="8"/>
      <name val="Arial"/>
      <family val="2"/>
    </font>
    <font>
      <b/>
      <sz val="10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23">
    <xf numFmtId="0" fontId="0" fillId="0" borderId="0" xfId="0"/>
    <xf numFmtId="1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Protection="1">
      <protection hidden="1"/>
    </xf>
    <xf numFmtId="1" fontId="0" fillId="0" borderId="3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5" xfId="0" applyFill="1" applyBorder="1" applyProtection="1">
      <protection hidden="1"/>
    </xf>
    <xf numFmtId="0" fontId="0" fillId="0" borderId="5" xfId="0" applyFill="1" applyBorder="1" applyAlignment="1" applyProtection="1">
      <alignment horizontal="left" vertical="center"/>
      <protection hidden="1"/>
    </xf>
    <xf numFmtId="1" fontId="0" fillId="0" borderId="5" xfId="0" applyNumberFormat="1" applyFill="1" applyBorder="1" applyProtection="1">
      <protection hidden="1"/>
    </xf>
    <xf numFmtId="1" fontId="0" fillId="0" borderId="6" xfId="0" applyNumberForma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protection hidden="1"/>
    </xf>
    <xf numFmtId="1" fontId="0" fillId="0" borderId="3" xfId="0" applyNumberForma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0" fontId="2" fillId="0" borderId="7" xfId="0" applyFont="1" applyFill="1" applyBorder="1" applyProtection="1">
      <protection hidden="1"/>
    </xf>
    <xf numFmtId="14" fontId="2" fillId="0" borderId="0" xfId="0" applyNumberFormat="1" applyFont="1" applyFill="1" applyBorder="1" applyAlignment="1" applyProtection="1">
      <alignment horizontal="left"/>
      <protection hidden="1"/>
    </xf>
    <xf numFmtId="0" fontId="0" fillId="0" borderId="8" xfId="0" applyFill="1" applyBorder="1" applyProtection="1">
      <protection hidden="1"/>
    </xf>
    <xf numFmtId="0" fontId="0" fillId="0" borderId="9" xfId="0" applyFill="1" applyBorder="1" applyProtection="1">
      <protection hidden="1"/>
    </xf>
    <xf numFmtId="1" fontId="0" fillId="0" borderId="9" xfId="0" applyNumberFormat="1" applyFill="1" applyBorder="1" applyProtection="1">
      <protection hidden="1"/>
    </xf>
    <xf numFmtId="1" fontId="0" fillId="0" borderId="10" xfId="0" applyNumberFormat="1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11" xfId="0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 wrapText="1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1" fillId="0" borderId="15" xfId="0" applyNumberFormat="1" applyFont="1" applyBorder="1" applyAlignment="1" applyProtection="1">
      <alignment horizontal="center" vertical="center"/>
      <protection hidden="1"/>
    </xf>
    <xf numFmtId="164" fontId="1" fillId="0" borderId="23" xfId="0" applyNumberFormat="1" applyFont="1" applyBorder="1" applyAlignment="1" applyProtection="1">
      <alignment horizontal="center" vertical="center"/>
      <protection hidden="1"/>
    </xf>
    <xf numFmtId="1" fontId="0" fillId="2" borderId="32" xfId="0" applyNumberFormat="1" applyFill="1" applyBorder="1" applyAlignment="1" applyProtection="1">
      <alignment horizontal="center" shrinkToFit="1"/>
      <protection hidden="1"/>
    </xf>
    <xf numFmtId="0" fontId="0" fillId="4" borderId="33" xfId="0" applyFill="1" applyBorder="1" applyAlignment="1" applyProtection="1">
      <alignment horizontal="center" shrinkToFit="1"/>
      <protection hidden="1"/>
    </xf>
    <xf numFmtId="1" fontId="4" fillId="0" borderId="36" xfId="0" applyNumberFormat="1" applyFont="1" applyBorder="1" applyAlignment="1" applyProtection="1">
      <alignment horizontal="center" vertical="center"/>
      <protection hidden="1"/>
    </xf>
    <xf numFmtId="1" fontId="4" fillId="0" borderId="37" xfId="0" applyNumberFormat="1" applyFont="1" applyBorder="1" applyAlignment="1" applyProtection="1">
      <alignment horizontal="center" vertical="center"/>
      <protection hidden="1"/>
    </xf>
    <xf numFmtId="1" fontId="4" fillId="0" borderId="38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164" fontId="2" fillId="0" borderId="22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1" fontId="0" fillId="0" borderId="9" xfId="0" applyNumberFormat="1" applyFill="1" applyBorder="1" applyAlignment="1" applyProtection="1">
      <alignment horizontal="center"/>
      <protection hidden="1"/>
    </xf>
    <xf numFmtId="1" fontId="0" fillId="0" borderId="10" xfId="0" applyNumberFormat="1" applyFill="1" applyBorder="1" applyAlignment="1" applyProtection="1">
      <alignment horizontal="center"/>
      <protection hidden="1"/>
    </xf>
    <xf numFmtId="0" fontId="3" fillId="0" borderId="44" xfId="0" applyFont="1" applyFill="1" applyBorder="1" applyAlignment="1" applyProtection="1">
      <alignment horizontal="center"/>
      <protection hidden="1"/>
    </xf>
    <xf numFmtId="0" fontId="3" fillId="0" borderId="52" xfId="0" applyFont="1" applyFill="1" applyBorder="1" applyAlignment="1" applyProtection="1">
      <alignment horizontal="center"/>
      <protection hidden="1"/>
    </xf>
    <xf numFmtId="0" fontId="3" fillId="0" borderId="53" xfId="0" applyFont="1" applyFill="1" applyBorder="1" applyAlignment="1" applyProtection="1">
      <alignment horizontal="center"/>
      <protection hidden="1"/>
    </xf>
    <xf numFmtId="0" fontId="12" fillId="0" borderId="0" xfId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 horizontal="center" wrapText="1"/>
      <protection hidden="1"/>
    </xf>
    <xf numFmtId="0" fontId="19" fillId="0" borderId="64" xfId="2" applyFont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 vertical="top"/>
      <protection hidden="1"/>
    </xf>
    <xf numFmtId="1" fontId="3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vertical="top"/>
      <protection hidden="1"/>
    </xf>
    <xf numFmtId="49" fontId="4" fillId="3" borderId="24" xfId="0" applyNumberFormat="1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4" xfId="0" applyNumberFormat="1" applyFont="1" applyFill="1" applyBorder="1" applyAlignment="1" applyProtection="1">
      <alignment horizontal="center" vertical="center"/>
      <protection locked="0"/>
    </xf>
    <xf numFmtId="14" fontId="4" fillId="3" borderId="24" xfId="0" applyNumberFormat="1" applyFont="1" applyFill="1" applyBorder="1" applyAlignment="1" applyProtection="1">
      <alignment horizontal="center" vertical="center"/>
      <protection locked="0"/>
    </xf>
    <xf numFmtId="20" fontId="5" fillId="2" borderId="32" xfId="0" applyNumberFormat="1" applyFont="1" applyFill="1" applyBorder="1" applyAlignment="1" applyProtection="1">
      <alignment horizontal="left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19" fillId="0" borderId="64" xfId="2" applyFont="1" applyBorder="1" applyAlignment="1" applyProtection="1">
      <alignment horizontal="center" vertical="center"/>
      <protection locked="0"/>
    </xf>
    <xf numFmtId="20" fontId="5" fillId="2" borderId="55" xfId="0" applyNumberFormat="1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20" fontId="5" fillId="2" borderId="16" xfId="0" applyNumberFormat="1" applyFont="1" applyFill="1" applyBorder="1" applyAlignment="1" applyProtection="1">
      <alignment horizontal="left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25" xfId="0" applyNumberFormat="1" applyFont="1" applyFill="1" applyBorder="1" applyAlignment="1" applyProtection="1">
      <alignment horizontal="center" vertical="center"/>
      <protection locked="0"/>
    </xf>
    <xf numFmtId="1" fontId="5" fillId="2" borderId="65" xfId="0" applyNumberFormat="1" applyFont="1" applyFill="1" applyBorder="1" applyAlignment="1" applyProtection="1">
      <alignment horizontal="center" vertical="center"/>
      <protection locked="0"/>
    </xf>
    <xf numFmtId="1" fontId="5" fillId="4" borderId="34" xfId="0" applyNumberFormat="1" applyFont="1" applyFill="1" applyBorder="1" applyAlignment="1" applyProtection="1">
      <alignment horizontal="center" vertical="center"/>
      <protection locked="0"/>
    </xf>
    <xf numFmtId="1" fontId="5" fillId="4" borderId="35" xfId="0" applyNumberFormat="1" applyFont="1" applyFill="1" applyBorder="1" applyAlignment="1" applyProtection="1">
      <alignment horizontal="center" vertical="center"/>
      <protection locked="0"/>
    </xf>
    <xf numFmtId="1" fontId="5" fillId="4" borderId="66" xfId="0" applyNumberFormat="1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0" fontId="5" fillId="0" borderId="28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46" xfId="0" applyFont="1" applyBorder="1" applyAlignment="1" applyProtection="1">
      <alignment horizontal="left" wrapText="1"/>
      <protection locked="0"/>
    </xf>
    <xf numFmtId="0" fontId="0" fillId="0" borderId="60" xfId="0" applyFont="1" applyBorder="1" applyAlignment="1" applyProtection="1">
      <alignment horizontal="left" wrapText="1"/>
      <protection locked="0"/>
    </xf>
    <xf numFmtId="0" fontId="0" fillId="0" borderId="61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49" xfId="0" applyFont="1" applyBorder="1" applyAlignment="1" applyProtection="1">
      <alignment horizontal="left" wrapText="1"/>
      <protection locked="0"/>
    </xf>
    <xf numFmtId="0" fontId="0" fillId="0" borderId="62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63" xfId="0" applyFont="1" applyBorder="1" applyAlignment="1" applyProtection="1">
      <alignment horizontal="left" wrapText="1"/>
      <protection locked="0"/>
    </xf>
    <xf numFmtId="0" fontId="4" fillId="0" borderId="7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1" fontId="8" fillId="0" borderId="4" xfId="0" applyNumberFormat="1" applyFont="1" applyBorder="1" applyAlignment="1" applyProtection="1">
      <alignment horizontal="center" vertical="center"/>
      <protection hidden="1"/>
    </xf>
    <xf numFmtId="1" fontId="8" fillId="0" borderId="5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1" fontId="2" fillId="0" borderId="4" xfId="0" applyNumberFormat="1" applyFont="1" applyFill="1" applyBorder="1" applyAlignment="1" applyProtection="1">
      <alignment horizontal="center" vertical="center"/>
      <protection hidden="1"/>
    </xf>
    <xf numFmtId="1" fontId="2" fillId="0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0" fillId="0" borderId="42" xfId="0" applyBorder="1" applyProtection="1">
      <protection hidden="1"/>
    </xf>
    <xf numFmtId="0" fontId="0" fillId="0" borderId="23" xfId="0" applyBorder="1" applyProtection="1">
      <protection hidden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hidden="1"/>
    </xf>
    <xf numFmtId="1" fontId="2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" fontId="0" fillId="0" borderId="8" xfId="0" applyNumberFormat="1" applyFill="1" applyBorder="1" applyAlignment="1" applyProtection="1">
      <alignment horizontal="center" vertical="top" shrinkToFit="1"/>
      <protection hidden="1"/>
    </xf>
    <xf numFmtId="0" fontId="0" fillId="0" borderId="10" xfId="0" applyFont="1" applyBorder="1" applyAlignment="1" applyProtection="1">
      <alignment horizontal="center" vertical="top" shrinkToFit="1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1" fontId="8" fillId="0" borderId="4" xfId="0" applyNumberFormat="1" applyFont="1" applyFill="1" applyBorder="1" applyAlignment="1" applyProtection="1">
      <alignment horizontal="center" vertical="center"/>
      <protection hidden="1"/>
    </xf>
    <xf numFmtId="1" fontId="8" fillId="0" borderId="5" xfId="0" applyNumberFormat="1" applyFont="1" applyFill="1" applyBorder="1" applyAlignment="1" applyProtection="1">
      <alignment horizontal="center" vertical="center"/>
      <protection hidden="1"/>
    </xf>
    <xf numFmtId="1" fontId="8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7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3" xfId="0" applyNumberFormat="1" applyFont="1" applyFill="1" applyBorder="1" applyAlignment="1" applyProtection="1">
      <alignment horizontal="center" vertical="center"/>
      <protection hidden="1"/>
    </xf>
    <xf numFmtId="1" fontId="8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8" fillId="0" borderId="7" xfId="0" applyNumberFormat="1" applyFont="1" applyBorder="1" applyAlignment="1" applyProtection="1">
      <alignment horizontal="center" vertical="center"/>
      <protection hidden="1"/>
    </xf>
    <xf numFmtId="1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0" fillId="4" borderId="8" xfId="0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left" vertical="center" shrinkToFit="1"/>
      <protection hidden="1"/>
    </xf>
    <xf numFmtId="0" fontId="0" fillId="2" borderId="42" xfId="0" applyFill="1" applyBorder="1" applyProtection="1">
      <protection hidden="1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hidden="1"/>
    </xf>
    <xf numFmtId="0" fontId="16" fillId="0" borderId="42" xfId="0" applyFont="1" applyFill="1" applyBorder="1" applyAlignment="1" applyProtection="1">
      <alignment horizontal="center" vertical="center"/>
      <protection hidden="1"/>
    </xf>
    <xf numFmtId="1" fontId="2" fillId="0" borderId="21" xfId="0" applyNumberFormat="1" applyFont="1" applyFill="1" applyBorder="1" applyAlignment="1" applyProtection="1">
      <alignment horizontal="center" vertical="center"/>
      <protection hidden="1"/>
    </xf>
    <xf numFmtId="1" fontId="2" fillId="0" borderId="43" xfId="0" applyNumberFormat="1" applyFont="1" applyFill="1" applyBorder="1" applyAlignment="1" applyProtection="1">
      <alignment horizontal="center" vertical="center"/>
      <protection hidden="1"/>
    </xf>
    <xf numFmtId="0" fontId="4" fillId="2" borderId="44" xfId="0" applyFont="1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4" fillId="4" borderId="44" xfId="0" applyFont="1" applyFill="1" applyBorder="1" applyAlignment="1" applyProtection="1">
      <alignment horizontal="center" vertical="center" shrinkToFit="1"/>
      <protection locked="0"/>
    </xf>
    <xf numFmtId="0" fontId="0" fillId="4" borderId="46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4" borderId="12" xfId="0" applyFill="1" applyBorder="1" applyAlignment="1" applyProtection="1">
      <alignment horizontal="center" vertical="center" shrinkToFit="1"/>
      <protection locked="0"/>
    </xf>
    <xf numFmtId="0" fontId="4" fillId="4" borderId="47" xfId="0" applyFont="1" applyFill="1" applyBorder="1" applyAlignment="1" applyProtection="1">
      <alignment horizontal="left" vertical="center" shrinkToFit="1"/>
      <protection hidden="1"/>
    </xf>
    <xf numFmtId="0" fontId="0" fillId="4" borderId="48" xfId="0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4" fillId="4" borderId="20" xfId="0" applyFont="1" applyFill="1" applyBorder="1" applyAlignment="1" applyProtection="1">
      <alignment horizontal="left" vertical="center" shrinkToFit="1"/>
      <protection hidden="1"/>
    </xf>
    <xf numFmtId="0" fontId="0" fillId="4" borderId="42" xfId="0" applyFill="1" applyBorder="1" applyProtection="1"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" fillId="0" borderId="49" xfId="0" applyFont="1" applyBorder="1" applyAlignment="1" applyProtection="1">
      <alignment horizontal="right"/>
      <protection hidden="1"/>
    </xf>
    <xf numFmtId="164" fontId="5" fillId="0" borderId="27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Standard" xfId="0" builtinId="0"/>
    <cellStyle name="Standard 2" xfId="2" xr:uid="{569777A5-909C-4A92-9F99-9A8B6945FC56}"/>
    <cellStyle name="Standard_6er" xfId="1" xr:uid="{00000000-0005-0000-0000-000002000000}"/>
  </cellStyles>
  <dxfs count="19"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color rgb="FFFF0000"/>
      </font>
    </dxf>
    <dxf>
      <font>
        <color rgb="FF007E39"/>
      </font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  <dxf>
      <font>
        <color rgb="FFFF0000"/>
      </font>
    </dxf>
    <dxf>
      <font>
        <color auto="1"/>
      </font>
      <fill>
        <patternFill>
          <bgColor rgb="FFCCFFCC"/>
        </patternFill>
      </fill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CCFFCC"/>
        </patternFill>
      </fill>
    </dxf>
    <dxf>
      <font>
        <color rgb="FFFF0000"/>
      </font>
    </dxf>
    <dxf>
      <font>
        <color auto="1"/>
      </font>
    </dxf>
  </dxfs>
  <tableStyles count="0" defaultTableStyle="TableStyleMedium9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3</xdr:col>
      <xdr:colOff>1085850</xdr:colOff>
      <xdr:row>0</xdr:row>
      <xdr:rowOff>2105025</xdr:rowOff>
    </xdr:to>
    <xdr:pic>
      <xdr:nvPicPr>
        <xdr:cNvPr id="3169" name="Grafik 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6200"/>
          <a:ext cx="20193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showGridLines="0" showRowColHeaders="0" tabSelected="1" showRuler="0" view="pageLayout" zoomScale="85" zoomScaleNormal="115" zoomScaleSheetLayoutView="100" zoomScalePageLayoutView="85" workbookViewId="0">
      <selection activeCell="D4" sqref="D4"/>
    </sheetView>
  </sheetViews>
  <sheetFormatPr baseColWidth="10" defaultRowHeight="12.75" x14ac:dyDescent="0.2"/>
  <cols>
    <col min="1" max="1" width="7.42578125" style="4" customWidth="1"/>
    <col min="2" max="2" width="7" style="4" customWidth="1"/>
    <col min="3" max="3" width="7.140625" style="4" customWidth="1"/>
    <col min="4" max="4" width="21" style="4" customWidth="1"/>
    <col min="5" max="5" width="22.28515625" style="4" customWidth="1"/>
    <col min="6" max="8" width="6.7109375" style="4" customWidth="1"/>
    <col min="9" max="10" width="22.140625" style="4" customWidth="1"/>
    <col min="11" max="13" width="6.7109375" style="4" customWidth="1"/>
    <col min="14" max="14" width="6" style="4" customWidth="1"/>
    <col min="15" max="15" width="6.140625" style="4" customWidth="1"/>
    <col min="16" max="16" width="7.42578125" style="4" customWidth="1"/>
    <col min="17" max="17" width="6.7109375" style="4" customWidth="1"/>
    <col min="18" max="16384" width="11.42578125" style="4"/>
  </cols>
  <sheetData>
    <row r="1" spans="1:20" s="2" customFormat="1" ht="170.25" customHeight="1" thickBot="1" x14ac:dyDescent="0.25">
      <c r="A1" s="136"/>
      <c r="B1" s="137"/>
      <c r="C1" s="137"/>
      <c r="D1" s="138"/>
      <c r="E1" s="143" t="s">
        <v>35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20" ht="18.75" customHeight="1" thickBot="1" x14ac:dyDescent="0.25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  <c r="P2" s="10"/>
      <c r="Q2" s="10"/>
    </row>
    <row r="3" spans="1:20" ht="33.75" customHeight="1" x14ac:dyDescent="0.2">
      <c r="A3" s="11"/>
      <c r="B3" s="12"/>
      <c r="C3" s="13"/>
      <c r="D3" s="63" t="s">
        <v>32</v>
      </c>
      <c r="E3" s="14"/>
      <c r="F3" s="14"/>
      <c r="G3" s="14"/>
      <c r="H3" s="14"/>
      <c r="I3" s="14"/>
      <c r="J3" s="14"/>
      <c r="K3" s="13"/>
      <c r="L3" s="13"/>
      <c r="M3" s="13"/>
      <c r="N3" s="13"/>
      <c r="O3" s="15"/>
      <c r="P3" s="15"/>
      <c r="Q3" s="16"/>
    </row>
    <row r="4" spans="1:20" ht="24" customHeight="1" x14ac:dyDescent="0.3">
      <c r="A4" s="162" t="s">
        <v>27</v>
      </c>
      <c r="B4" s="163"/>
      <c r="C4" s="163"/>
      <c r="D4" s="86"/>
      <c r="E4" s="87"/>
      <c r="F4" s="17"/>
      <c r="G4" s="17"/>
      <c r="H4" s="18"/>
      <c r="I4" s="19"/>
      <c r="J4" s="19"/>
      <c r="K4" s="19"/>
      <c r="L4" s="19"/>
      <c r="M4" s="164"/>
      <c r="N4" s="164"/>
      <c r="O4" s="164"/>
      <c r="P4" s="164"/>
      <c r="Q4" s="20"/>
      <c r="R4" s="1"/>
      <c r="S4" s="1"/>
      <c r="T4" s="1"/>
    </row>
    <row r="5" spans="1:20" ht="9.9499999999999993" customHeight="1" x14ac:dyDescent="0.2">
      <c r="A5" s="21"/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6"/>
      <c r="O5" s="6"/>
      <c r="P5" s="6"/>
      <c r="Q5" s="7"/>
    </row>
    <row r="6" spans="1:20" ht="24" customHeight="1" x14ac:dyDescent="0.25">
      <c r="A6" s="126" t="s">
        <v>0</v>
      </c>
      <c r="B6" s="127"/>
      <c r="C6" s="127"/>
      <c r="D6" s="141"/>
      <c r="E6" s="142"/>
      <c r="F6" s="24"/>
      <c r="G6" s="24"/>
      <c r="H6" s="220" t="s">
        <v>34</v>
      </c>
      <c r="I6" s="221"/>
      <c r="J6" s="141"/>
      <c r="K6" s="210"/>
      <c r="L6" s="210"/>
      <c r="M6" s="210"/>
      <c r="N6" s="210"/>
      <c r="O6" s="142"/>
      <c r="P6" s="25"/>
      <c r="Q6" s="26"/>
    </row>
    <row r="7" spans="1:20" ht="10.5" customHeight="1" x14ac:dyDescent="0.5">
      <c r="A7" s="21"/>
      <c r="B7" s="22"/>
      <c r="C7" s="27"/>
      <c r="D7" s="27"/>
      <c r="E7" s="79" t="s">
        <v>38</v>
      </c>
      <c r="F7" s="28"/>
      <c r="G7" s="28"/>
      <c r="H7" s="64"/>
      <c r="I7" s="81"/>
      <c r="J7" s="81"/>
      <c r="K7" s="81"/>
      <c r="L7" s="81"/>
      <c r="M7" s="81"/>
      <c r="N7" s="81"/>
      <c r="O7" s="81"/>
      <c r="P7" s="81"/>
      <c r="Q7" s="7"/>
    </row>
    <row r="8" spans="1:20" ht="24" customHeight="1" x14ac:dyDescent="0.25">
      <c r="A8" s="126" t="s">
        <v>5</v>
      </c>
      <c r="B8" s="127"/>
      <c r="C8" s="127"/>
      <c r="D8" s="88"/>
      <c r="E8" s="88"/>
      <c r="F8" s="28"/>
      <c r="G8" s="28"/>
      <c r="H8" s="81"/>
      <c r="I8" s="82" t="s">
        <v>4</v>
      </c>
      <c r="J8" s="89"/>
      <c r="K8" s="81"/>
      <c r="L8" s="81"/>
      <c r="M8" s="81"/>
      <c r="N8" s="81"/>
      <c r="O8" s="81"/>
      <c r="P8" s="81"/>
      <c r="Q8" s="7"/>
    </row>
    <row r="9" spans="1:20" x14ac:dyDescent="0.2">
      <c r="A9" s="29"/>
      <c r="B9" s="28"/>
      <c r="C9" s="30"/>
      <c r="D9" s="30"/>
      <c r="E9" s="28"/>
      <c r="F9" s="28"/>
      <c r="G9" s="28"/>
      <c r="H9" s="22"/>
      <c r="I9" s="28"/>
      <c r="J9" s="28"/>
      <c r="K9" s="28"/>
      <c r="L9" s="28"/>
      <c r="M9" s="22"/>
      <c r="N9" s="6"/>
      <c r="O9" s="6"/>
      <c r="P9" s="6"/>
      <c r="Q9" s="7"/>
    </row>
    <row r="10" spans="1:20" ht="35.25" customHeight="1" thickBot="1" x14ac:dyDescent="0.3">
      <c r="A10" s="77"/>
      <c r="B10" s="78"/>
      <c r="C10" s="78"/>
      <c r="D10" s="28"/>
      <c r="E10" s="28"/>
      <c r="F10" s="28"/>
      <c r="G10" s="28"/>
      <c r="H10" s="22"/>
      <c r="I10" s="28"/>
      <c r="J10" s="28"/>
      <c r="K10" s="28"/>
      <c r="L10" s="28"/>
      <c r="M10" s="22"/>
      <c r="N10" s="6"/>
      <c r="O10" s="6"/>
      <c r="P10" s="6"/>
      <c r="Q10" s="7"/>
    </row>
    <row r="11" spans="1:20" ht="15" customHeight="1" thickBot="1" x14ac:dyDescent="0.25">
      <c r="A11" s="21"/>
      <c r="B11" s="22"/>
      <c r="C11" s="23"/>
      <c r="D11" s="161" t="s">
        <v>15</v>
      </c>
      <c r="E11" s="161"/>
      <c r="F11" s="167" t="s">
        <v>21</v>
      </c>
      <c r="G11" s="168"/>
      <c r="H11" s="169"/>
      <c r="I11" s="160" t="s">
        <v>16</v>
      </c>
      <c r="J11" s="161"/>
      <c r="K11" s="167" t="s">
        <v>21</v>
      </c>
      <c r="L11" s="168"/>
      <c r="M11" s="169"/>
      <c r="N11" s="33"/>
      <c r="O11" s="33"/>
      <c r="P11" s="33"/>
      <c r="Q11" s="34"/>
    </row>
    <row r="12" spans="1:20" ht="6.75" customHeight="1" x14ac:dyDescent="0.2">
      <c r="A12" s="22"/>
      <c r="B12" s="22"/>
      <c r="C12" s="23"/>
      <c r="D12" s="146" t="s">
        <v>29</v>
      </c>
      <c r="E12" s="147"/>
      <c r="F12" s="179">
        <f>IF(P22&gt;Q22,3,IF(P22=Q22,1,IF(P22&lt;Q22,0)))</f>
        <v>1</v>
      </c>
      <c r="G12" s="180"/>
      <c r="H12" s="181"/>
      <c r="I12" s="152" t="s">
        <v>30</v>
      </c>
      <c r="J12" s="153"/>
      <c r="K12" s="170">
        <f>IF(Q22&gt;P22,3,IF(Q22=P22,1,IF(Q22&lt;P22,0)))</f>
        <v>1</v>
      </c>
      <c r="L12" s="171"/>
      <c r="M12" s="172"/>
      <c r="N12" s="134"/>
      <c r="O12" s="135"/>
      <c r="P12" s="134"/>
      <c r="Q12" s="135"/>
    </row>
    <row r="13" spans="1:20" ht="16.5" customHeight="1" x14ac:dyDescent="0.2">
      <c r="A13" s="21"/>
      <c r="B13" s="22"/>
      <c r="C13" s="23"/>
      <c r="D13" s="148"/>
      <c r="E13" s="149"/>
      <c r="F13" s="182"/>
      <c r="G13" s="183"/>
      <c r="H13" s="181"/>
      <c r="I13" s="154"/>
      <c r="J13" s="155"/>
      <c r="K13" s="173"/>
      <c r="L13" s="174"/>
      <c r="M13" s="175"/>
      <c r="N13" s="158" t="s">
        <v>8</v>
      </c>
      <c r="O13" s="159"/>
      <c r="P13" s="158" t="s">
        <v>10</v>
      </c>
      <c r="Q13" s="159"/>
    </row>
    <row r="14" spans="1:20" ht="19.5" customHeight="1" thickBot="1" x14ac:dyDescent="0.25">
      <c r="A14" s="36"/>
      <c r="B14" s="37"/>
      <c r="C14" s="54"/>
      <c r="D14" s="150"/>
      <c r="E14" s="151"/>
      <c r="F14" s="184"/>
      <c r="G14" s="185"/>
      <c r="H14" s="186"/>
      <c r="I14" s="156"/>
      <c r="J14" s="157"/>
      <c r="K14" s="176"/>
      <c r="L14" s="177"/>
      <c r="M14" s="178"/>
      <c r="N14" s="165" t="s">
        <v>9</v>
      </c>
      <c r="O14" s="166"/>
      <c r="P14" s="139" t="s">
        <v>11</v>
      </c>
      <c r="Q14" s="140"/>
    </row>
    <row r="15" spans="1:20" ht="16.5" thickBot="1" x14ac:dyDescent="0.3">
      <c r="A15" s="69" t="s">
        <v>12</v>
      </c>
      <c r="B15" s="70" t="s">
        <v>2</v>
      </c>
      <c r="C15" s="71" t="s">
        <v>3</v>
      </c>
      <c r="D15" s="39" t="s">
        <v>6</v>
      </c>
      <c r="E15" s="40" t="s">
        <v>7</v>
      </c>
      <c r="F15" s="116" t="s">
        <v>41</v>
      </c>
      <c r="G15" s="41" t="s">
        <v>13</v>
      </c>
      <c r="H15" s="74" t="s">
        <v>37</v>
      </c>
      <c r="I15" s="42" t="s">
        <v>6</v>
      </c>
      <c r="J15" s="43" t="s">
        <v>7</v>
      </c>
      <c r="K15" s="116" t="s">
        <v>41</v>
      </c>
      <c r="L15" s="41" t="s">
        <v>13</v>
      </c>
      <c r="M15" s="74" t="s">
        <v>37</v>
      </c>
      <c r="N15" s="58" t="s">
        <v>23</v>
      </c>
      <c r="O15" s="59" t="s">
        <v>24</v>
      </c>
      <c r="P15" s="67" t="s">
        <v>33</v>
      </c>
      <c r="Q15" s="68" t="s">
        <v>24</v>
      </c>
    </row>
    <row r="16" spans="1:20" ht="21.95" customHeight="1" thickBot="1" x14ac:dyDescent="0.25">
      <c r="A16" s="90">
        <v>0.41666666666666669</v>
      </c>
      <c r="B16" s="91">
        <v>1</v>
      </c>
      <c r="C16" s="92"/>
      <c r="D16" s="109"/>
      <c r="E16" s="110"/>
      <c r="F16" s="222"/>
      <c r="G16" s="93"/>
      <c r="H16" s="75">
        <f>IF(G16&gt;0,($E$8-1900-G16),0)</f>
        <v>0</v>
      </c>
      <c r="I16" s="109"/>
      <c r="J16" s="110"/>
      <c r="K16" s="222"/>
      <c r="L16" s="93"/>
      <c r="M16" s="75">
        <f t="shared" ref="M16:M21" si="0">IF(L16&gt;0,($E$8-1900-L16),0)</f>
        <v>0</v>
      </c>
      <c r="N16" s="100"/>
      <c r="O16" s="103"/>
      <c r="P16" s="65">
        <f t="shared" ref="P16" si="1">IF(N16&gt;O16,1,IF(N16=O16,0.5,IF(N16&lt;O16,0,0)))</f>
        <v>0.5</v>
      </c>
      <c r="Q16" s="66">
        <f>IF(O16&gt;N16,1,IF(O16=N16,0.5,IF(O16&lt;N16,0)))</f>
        <v>0.5</v>
      </c>
    </row>
    <row r="17" spans="1:17" ht="21.95" customHeight="1" thickBot="1" x14ac:dyDescent="0.25">
      <c r="A17" s="94"/>
      <c r="B17" s="95">
        <v>1</v>
      </c>
      <c r="C17" s="96"/>
      <c r="D17" s="111"/>
      <c r="E17" s="112"/>
      <c r="F17" s="222"/>
      <c r="G17" s="93"/>
      <c r="H17" s="75">
        <f t="shared" ref="H17:H21" si="2">IF(G17&gt;0,($E$8-1900-G17),0)</f>
        <v>0</v>
      </c>
      <c r="I17" s="111"/>
      <c r="J17" s="112"/>
      <c r="K17" s="222"/>
      <c r="L17" s="93"/>
      <c r="M17" s="75">
        <f t="shared" si="0"/>
        <v>0</v>
      </c>
      <c r="N17" s="101"/>
      <c r="O17" s="104"/>
      <c r="P17" s="65">
        <f t="shared" ref="P17:P21" si="3">IF(N17&gt;O17,1,IF(N17=O17,0.5,IF(N17&lt;O17,0,0)))</f>
        <v>0.5</v>
      </c>
      <c r="Q17" s="66">
        <f t="shared" ref="Q17:Q21" si="4">IF(O17&gt;N17,1,IF(O17=N17,0.5,IF(O17&lt;N17,0)))</f>
        <v>0.5</v>
      </c>
    </row>
    <row r="18" spans="1:17" ht="21.95" customHeight="1" thickBot="1" x14ac:dyDescent="0.25">
      <c r="A18" s="94">
        <v>0.4236111111111111</v>
      </c>
      <c r="B18" s="95">
        <v>2</v>
      </c>
      <c r="C18" s="96"/>
      <c r="D18" s="111"/>
      <c r="E18" s="113"/>
      <c r="F18" s="222"/>
      <c r="G18" s="93"/>
      <c r="H18" s="75">
        <f t="shared" si="2"/>
        <v>0</v>
      </c>
      <c r="I18" s="111"/>
      <c r="J18" s="113"/>
      <c r="K18" s="222"/>
      <c r="L18" s="93"/>
      <c r="M18" s="75">
        <f t="shared" si="0"/>
        <v>0</v>
      </c>
      <c r="N18" s="101"/>
      <c r="O18" s="104"/>
      <c r="P18" s="65">
        <f t="shared" si="3"/>
        <v>0.5</v>
      </c>
      <c r="Q18" s="66">
        <f t="shared" si="4"/>
        <v>0.5</v>
      </c>
    </row>
    <row r="19" spans="1:17" ht="21.95" customHeight="1" thickBot="1" x14ac:dyDescent="0.25">
      <c r="A19" s="94"/>
      <c r="B19" s="95">
        <v>2</v>
      </c>
      <c r="C19" s="96"/>
      <c r="D19" s="111"/>
      <c r="E19" s="112"/>
      <c r="F19" s="222"/>
      <c r="G19" s="93"/>
      <c r="H19" s="75">
        <f t="shared" si="2"/>
        <v>0</v>
      </c>
      <c r="I19" s="111"/>
      <c r="J19" s="112"/>
      <c r="K19" s="222"/>
      <c r="L19" s="93"/>
      <c r="M19" s="75">
        <f t="shared" si="0"/>
        <v>0</v>
      </c>
      <c r="N19" s="101"/>
      <c r="O19" s="104"/>
      <c r="P19" s="65">
        <f t="shared" si="3"/>
        <v>0.5</v>
      </c>
      <c r="Q19" s="66">
        <f t="shared" si="4"/>
        <v>0.5</v>
      </c>
    </row>
    <row r="20" spans="1:17" ht="21.95" customHeight="1" thickBot="1" x14ac:dyDescent="0.25">
      <c r="A20" s="94">
        <v>0.43055555555555558</v>
      </c>
      <c r="B20" s="95">
        <v>3</v>
      </c>
      <c r="C20" s="96"/>
      <c r="D20" s="111"/>
      <c r="E20" s="112"/>
      <c r="F20" s="222"/>
      <c r="G20" s="93"/>
      <c r="H20" s="75">
        <f t="shared" si="2"/>
        <v>0</v>
      </c>
      <c r="I20" s="111"/>
      <c r="J20" s="112"/>
      <c r="K20" s="222"/>
      <c r="L20" s="93"/>
      <c r="M20" s="75">
        <f t="shared" si="0"/>
        <v>0</v>
      </c>
      <c r="N20" s="101"/>
      <c r="O20" s="104"/>
      <c r="P20" s="65">
        <f t="shared" si="3"/>
        <v>0.5</v>
      </c>
      <c r="Q20" s="66">
        <f t="shared" si="4"/>
        <v>0.5</v>
      </c>
    </row>
    <row r="21" spans="1:17" ht="21.95" customHeight="1" thickBot="1" x14ac:dyDescent="0.25">
      <c r="A21" s="97"/>
      <c r="B21" s="98">
        <v>3</v>
      </c>
      <c r="C21" s="99"/>
      <c r="D21" s="114"/>
      <c r="E21" s="115"/>
      <c r="F21" s="222"/>
      <c r="G21" s="93"/>
      <c r="H21" s="75">
        <f t="shared" si="2"/>
        <v>0</v>
      </c>
      <c r="I21" s="114"/>
      <c r="J21" s="115"/>
      <c r="K21" s="222"/>
      <c r="L21" s="93"/>
      <c r="M21" s="75">
        <f t="shared" si="0"/>
        <v>0</v>
      </c>
      <c r="N21" s="102"/>
      <c r="O21" s="105"/>
      <c r="P21" s="65">
        <f t="shared" si="3"/>
        <v>0.5</v>
      </c>
      <c r="Q21" s="66">
        <f t="shared" si="4"/>
        <v>0.5</v>
      </c>
    </row>
    <row r="22" spans="1:17" ht="21.95" customHeight="1" thickBot="1" x14ac:dyDescent="0.25">
      <c r="A22" s="21"/>
      <c r="B22" s="22"/>
      <c r="C22" s="44"/>
      <c r="D22" s="45"/>
      <c r="E22" s="45"/>
      <c r="F22" s="46"/>
      <c r="G22" s="46"/>
      <c r="H22" s="45"/>
      <c r="I22" s="45"/>
      <c r="J22" s="47"/>
      <c r="K22" s="46"/>
      <c r="L22" s="46"/>
      <c r="M22" s="46"/>
      <c r="N22" s="46"/>
      <c r="O22" s="80" t="s">
        <v>22</v>
      </c>
      <c r="P22" s="57">
        <f>SUM(P16:P21)</f>
        <v>3</v>
      </c>
      <c r="Q22" s="56">
        <f>SUM(Q16:Q21)</f>
        <v>3</v>
      </c>
    </row>
    <row r="23" spans="1:17" ht="20.100000000000001" customHeight="1" thickBot="1" x14ac:dyDescent="0.25">
      <c r="A23" s="21"/>
      <c r="B23" s="22"/>
      <c r="C23" s="44"/>
      <c r="D23" s="45"/>
      <c r="E23" s="45"/>
      <c r="F23" s="46"/>
      <c r="G23" s="46"/>
      <c r="H23" s="45"/>
      <c r="I23" s="45"/>
      <c r="J23" s="47"/>
      <c r="K23" s="46"/>
      <c r="L23" s="46"/>
      <c r="M23" s="45"/>
      <c r="N23" s="46"/>
      <c r="O23" s="46"/>
      <c r="P23" s="55"/>
      <c r="Q23" s="55"/>
    </row>
    <row r="24" spans="1:17" ht="15" customHeight="1" thickBot="1" x14ac:dyDescent="0.25">
      <c r="A24" s="21"/>
      <c r="B24" s="22"/>
      <c r="C24" s="44"/>
      <c r="D24" s="160" t="s">
        <v>17</v>
      </c>
      <c r="E24" s="161"/>
      <c r="F24" s="167" t="s">
        <v>21</v>
      </c>
      <c r="G24" s="168"/>
      <c r="H24" s="169"/>
      <c r="I24" s="160" t="s">
        <v>18</v>
      </c>
      <c r="J24" s="161"/>
      <c r="K24" s="167" t="s">
        <v>21</v>
      </c>
      <c r="L24" s="168"/>
      <c r="M24" s="169"/>
      <c r="N24" s="216"/>
      <c r="O24" s="216"/>
      <c r="P24" s="46"/>
      <c r="Q24" s="46"/>
    </row>
    <row r="25" spans="1:17" ht="18.75" customHeight="1" x14ac:dyDescent="0.2">
      <c r="A25" s="22"/>
      <c r="B25" s="22"/>
      <c r="C25" s="23"/>
      <c r="D25" s="146" t="s">
        <v>25</v>
      </c>
      <c r="E25" s="217"/>
      <c r="F25" s="128">
        <f>IF(P34&gt;Q34,3,IF(P34=Q34,1,IF(P34&lt;Q34,0)))</f>
        <v>1</v>
      </c>
      <c r="G25" s="129"/>
      <c r="H25" s="130"/>
      <c r="I25" s="152" t="s">
        <v>26</v>
      </c>
      <c r="J25" s="187"/>
      <c r="K25" s="170">
        <f>IF(Q34&gt;P34,3,IF(Q34=P34,1,IF(Q34&lt;P34,0)))</f>
        <v>1</v>
      </c>
      <c r="L25" s="171"/>
      <c r="M25" s="130"/>
      <c r="N25" s="134" t="s">
        <v>8</v>
      </c>
      <c r="O25" s="135"/>
      <c r="P25" s="134" t="s">
        <v>10</v>
      </c>
      <c r="Q25" s="135"/>
    </row>
    <row r="26" spans="1:17" ht="21" customHeight="1" thickBot="1" x14ac:dyDescent="0.25">
      <c r="A26" s="31"/>
      <c r="B26" s="32"/>
      <c r="C26" s="76"/>
      <c r="D26" s="218"/>
      <c r="E26" s="219"/>
      <c r="F26" s="131"/>
      <c r="G26" s="132"/>
      <c r="H26" s="133"/>
      <c r="I26" s="188"/>
      <c r="J26" s="189"/>
      <c r="K26" s="131"/>
      <c r="L26" s="132"/>
      <c r="M26" s="133"/>
      <c r="N26" s="165" t="s">
        <v>9</v>
      </c>
      <c r="O26" s="166"/>
      <c r="P26" s="139" t="s">
        <v>11</v>
      </c>
      <c r="Q26" s="140"/>
    </row>
    <row r="27" spans="1:17" ht="16.5" thickBot="1" x14ac:dyDescent="0.3">
      <c r="A27" s="51" t="s">
        <v>12</v>
      </c>
      <c r="B27" s="52" t="s">
        <v>2</v>
      </c>
      <c r="C27" s="53" t="s">
        <v>3</v>
      </c>
      <c r="D27" s="48" t="s">
        <v>6</v>
      </c>
      <c r="E27" s="48" t="s">
        <v>7</v>
      </c>
      <c r="F27" s="116" t="s">
        <v>41</v>
      </c>
      <c r="G27" s="41" t="s">
        <v>13</v>
      </c>
      <c r="H27" s="74" t="s">
        <v>37</v>
      </c>
      <c r="I27" s="39" t="s">
        <v>6</v>
      </c>
      <c r="J27" s="40" t="s">
        <v>7</v>
      </c>
      <c r="K27" s="116" t="s">
        <v>41</v>
      </c>
      <c r="L27" s="41" t="s">
        <v>13</v>
      </c>
      <c r="M27" s="74" t="s">
        <v>37</v>
      </c>
      <c r="N27" s="58" t="s">
        <v>23</v>
      </c>
      <c r="O27" s="59" t="s">
        <v>24</v>
      </c>
      <c r="P27" s="67" t="s">
        <v>33</v>
      </c>
      <c r="Q27" s="68" t="s">
        <v>24</v>
      </c>
    </row>
    <row r="28" spans="1:17" ht="21.95" customHeight="1" thickBot="1" x14ac:dyDescent="0.25">
      <c r="A28" s="90">
        <v>0.4375</v>
      </c>
      <c r="B28" s="91">
        <v>4</v>
      </c>
      <c r="C28" s="106"/>
      <c r="D28" s="109"/>
      <c r="E28" s="110"/>
      <c r="F28" s="222"/>
      <c r="G28" s="93"/>
      <c r="H28" s="75">
        <f t="shared" ref="H28:H33" si="5">IF(G28&gt;0,($E$8-1900-G28),0)</f>
        <v>0</v>
      </c>
      <c r="I28" s="109"/>
      <c r="J28" s="110"/>
      <c r="K28" s="222"/>
      <c r="L28" s="93"/>
      <c r="M28" s="75">
        <f t="shared" ref="M28:M33" si="6">IF(L28&gt;0,($E$8-1900-L28),0)</f>
        <v>0</v>
      </c>
      <c r="N28" s="100"/>
      <c r="O28" s="103"/>
      <c r="P28" s="65">
        <f t="shared" ref="P28:P33" si="7">IF(N28&gt;O28,1,IF(N28=O28,0.5,IF(N28&lt;O28,0,0)))</f>
        <v>0.5</v>
      </c>
      <c r="Q28" s="66">
        <f t="shared" ref="Q28:Q33" si="8">IF(O28&gt;N28,1,IF(O28=N28,0.5,IF(O28&lt;N28,0)))</f>
        <v>0.5</v>
      </c>
    </row>
    <row r="29" spans="1:17" ht="21.95" customHeight="1" thickBot="1" x14ac:dyDescent="0.25">
      <c r="A29" s="94"/>
      <c r="B29" s="95">
        <v>4</v>
      </c>
      <c r="C29" s="107"/>
      <c r="D29" s="111"/>
      <c r="E29" s="112"/>
      <c r="F29" s="222"/>
      <c r="G29" s="93"/>
      <c r="H29" s="75">
        <f t="shared" si="5"/>
        <v>0</v>
      </c>
      <c r="I29" s="111"/>
      <c r="J29" s="112"/>
      <c r="K29" s="222"/>
      <c r="L29" s="93"/>
      <c r="M29" s="75">
        <f t="shared" si="6"/>
        <v>0</v>
      </c>
      <c r="N29" s="101"/>
      <c r="O29" s="104"/>
      <c r="P29" s="65">
        <f t="shared" si="7"/>
        <v>0.5</v>
      </c>
      <c r="Q29" s="66">
        <f t="shared" si="8"/>
        <v>0.5</v>
      </c>
    </row>
    <row r="30" spans="1:17" ht="21.95" customHeight="1" thickBot="1" x14ac:dyDescent="0.25">
      <c r="A30" s="94">
        <v>0.44444444444444442</v>
      </c>
      <c r="B30" s="95">
        <v>5</v>
      </c>
      <c r="C30" s="107"/>
      <c r="D30" s="111"/>
      <c r="E30" s="113"/>
      <c r="F30" s="222"/>
      <c r="G30" s="93"/>
      <c r="H30" s="75">
        <f t="shared" si="5"/>
        <v>0</v>
      </c>
      <c r="I30" s="111"/>
      <c r="J30" s="113"/>
      <c r="K30" s="222"/>
      <c r="L30" s="93"/>
      <c r="M30" s="75">
        <f t="shared" si="6"/>
        <v>0</v>
      </c>
      <c r="N30" s="101"/>
      <c r="O30" s="104"/>
      <c r="P30" s="65">
        <f t="shared" si="7"/>
        <v>0.5</v>
      </c>
      <c r="Q30" s="66">
        <f t="shared" si="8"/>
        <v>0.5</v>
      </c>
    </row>
    <row r="31" spans="1:17" ht="21.95" customHeight="1" thickBot="1" x14ac:dyDescent="0.25">
      <c r="A31" s="94"/>
      <c r="B31" s="95">
        <v>5</v>
      </c>
      <c r="C31" s="107"/>
      <c r="D31" s="111"/>
      <c r="E31" s="112"/>
      <c r="F31" s="222"/>
      <c r="G31" s="93"/>
      <c r="H31" s="75">
        <f t="shared" si="5"/>
        <v>0</v>
      </c>
      <c r="I31" s="111"/>
      <c r="J31" s="112"/>
      <c r="K31" s="222"/>
      <c r="L31" s="93"/>
      <c r="M31" s="75">
        <f t="shared" si="6"/>
        <v>0</v>
      </c>
      <c r="N31" s="101"/>
      <c r="O31" s="104"/>
      <c r="P31" s="65">
        <f t="shared" si="7"/>
        <v>0.5</v>
      </c>
      <c r="Q31" s="66">
        <f t="shared" si="8"/>
        <v>0.5</v>
      </c>
    </row>
    <row r="32" spans="1:17" ht="21.95" customHeight="1" thickBot="1" x14ac:dyDescent="0.25">
      <c r="A32" s="94">
        <v>0.4513888888888889</v>
      </c>
      <c r="B32" s="95">
        <v>6</v>
      </c>
      <c r="C32" s="107"/>
      <c r="D32" s="111"/>
      <c r="E32" s="112"/>
      <c r="F32" s="222"/>
      <c r="G32" s="93"/>
      <c r="H32" s="75">
        <f t="shared" si="5"/>
        <v>0</v>
      </c>
      <c r="I32" s="111"/>
      <c r="J32" s="112"/>
      <c r="K32" s="222"/>
      <c r="L32" s="93"/>
      <c r="M32" s="75">
        <f t="shared" si="6"/>
        <v>0</v>
      </c>
      <c r="N32" s="101"/>
      <c r="O32" s="104"/>
      <c r="P32" s="65">
        <f t="shared" si="7"/>
        <v>0.5</v>
      </c>
      <c r="Q32" s="66">
        <f t="shared" si="8"/>
        <v>0.5</v>
      </c>
    </row>
    <row r="33" spans="1:21" ht="21.95" customHeight="1" thickBot="1" x14ac:dyDescent="0.25">
      <c r="A33" s="97"/>
      <c r="B33" s="98">
        <v>6</v>
      </c>
      <c r="C33" s="108"/>
      <c r="D33" s="114"/>
      <c r="E33" s="115"/>
      <c r="F33" s="222"/>
      <c r="G33" s="93"/>
      <c r="H33" s="75">
        <f t="shared" si="5"/>
        <v>0</v>
      </c>
      <c r="I33" s="114"/>
      <c r="J33" s="115"/>
      <c r="K33" s="222"/>
      <c r="L33" s="93"/>
      <c r="M33" s="75">
        <f t="shared" si="6"/>
        <v>0</v>
      </c>
      <c r="N33" s="102"/>
      <c r="O33" s="105"/>
      <c r="P33" s="65">
        <f t="shared" si="7"/>
        <v>0.5</v>
      </c>
      <c r="Q33" s="66">
        <f t="shared" si="8"/>
        <v>0.5</v>
      </c>
    </row>
    <row r="34" spans="1:21" ht="21.95" customHeight="1" thickBot="1" x14ac:dyDescent="0.25">
      <c r="A34" s="21"/>
      <c r="B34" s="22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6"/>
      <c r="O34" s="80" t="s">
        <v>22</v>
      </c>
      <c r="P34" s="56">
        <f>SUM(P28:P33)</f>
        <v>3</v>
      </c>
      <c r="Q34" s="56">
        <f>SUM(Q28:Q33)</f>
        <v>3</v>
      </c>
    </row>
    <row r="35" spans="1:21" ht="20.100000000000001" customHeight="1" thickBot="1" x14ac:dyDescent="0.25">
      <c r="A35" s="21"/>
      <c r="B35" s="22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55"/>
      <c r="Q35" s="55"/>
      <c r="U35" s="3"/>
    </row>
    <row r="36" spans="1:21" ht="15" customHeight="1" thickBot="1" x14ac:dyDescent="0.25">
      <c r="A36" s="21"/>
      <c r="B36" s="22"/>
      <c r="C36" s="44"/>
      <c r="D36" s="160" t="s">
        <v>19</v>
      </c>
      <c r="E36" s="161"/>
      <c r="F36" s="167" t="s">
        <v>21</v>
      </c>
      <c r="G36" s="168"/>
      <c r="H36" s="169"/>
      <c r="I36" s="160" t="s">
        <v>20</v>
      </c>
      <c r="J36" s="161"/>
      <c r="K36" s="167" t="s">
        <v>21</v>
      </c>
      <c r="L36" s="168"/>
      <c r="M36" s="169"/>
      <c r="N36" s="49"/>
      <c r="O36" s="6"/>
      <c r="P36" s="5"/>
      <c r="Q36" s="5"/>
    </row>
    <row r="37" spans="1:21" ht="18" customHeight="1" x14ac:dyDescent="0.2">
      <c r="A37" s="21"/>
      <c r="B37" s="22"/>
      <c r="C37" s="35"/>
      <c r="D37" s="198" t="s">
        <v>39</v>
      </c>
      <c r="E37" s="199"/>
      <c r="F37" s="128">
        <f>IF(P46&gt;Q46,3,IF(P46=Q46,1,IF(P46&lt;Q46,0)))</f>
        <v>1</v>
      </c>
      <c r="G37" s="129"/>
      <c r="H37" s="130"/>
      <c r="I37" s="202" t="s">
        <v>40</v>
      </c>
      <c r="J37" s="203"/>
      <c r="K37" s="128">
        <f>IF(Q46&gt;P46,3,IF(Q46=P46,1,IF(Q46&lt;P46,0)))</f>
        <v>1</v>
      </c>
      <c r="L37" s="129"/>
      <c r="M37" s="130"/>
      <c r="N37" s="134" t="s">
        <v>8</v>
      </c>
      <c r="O37" s="135"/>
      <c r="P37" s="134" t="s">
        <v>10</v>
      </c>
      <c r="Q37" s="135"/>
    </row>
    <row r="38" spans="1:21" ht="19.5" customHeight="1" thickBot="1" x14ac:dyDescent="0.25">
      <c r="A38" s="36"/>
      <c r="B38" s="37"/>
      <c r="C38" s="38"/>
      <c r="D38" s="200"/>
      <c r="E38" s="201"/>
      <c r="F38" s="131"/>
      <c r="G38" s="132"/>
      <c r="H38" s="133"/>
      <c r="I38" s="204"/>
      <c r="J38" s="205"/>
      <c r="K38" s="131"/>
      <c r="L38" s="132"/>
      <c r="M38" s="133"/>
      <c r="N38" s="165" t="s">
        <v>9</v>
      </c>
      <c r="O38" s="166"/>
      <c r="P38" s="139" t="s">
        <v>11</v>
      </c>
      <c r="Q38" s="140"/>
    </row>
    <row r="39" spans="1:21" ht="16.5" thickBot="1" x14ac:dyDescent="0.3">
      <c r="A39" s="69" t="s">
        <v>12</v>
      </c>
      <c r="B39" s="70" t="s">
        <v>2</v>
      </c>
      <c r="C39" s="71" t="s">
        <v>3</v>
      </c>
      <c r="D39" s="42" t="s">
        <v>6</v>
      </c>
      <c r="E39" s="50" t="s">
        <v>7</v>
      </c>
      <c r="F39" s="116" t="s">
        <v>41</v>
      </c>
      <c r="G39" s="41" t="s">
        <v>13</v>
      </c>
      <c r="H39" s="74" t="s">
        <v>37</v>
      </c>
      <c r="I39" s="42" t="s">
        <v>6</v>
      </c>
      <c r="J39" s="43" t="s">
        <v>7</v>
      </c>
      <c r="K39" s="116" t="s">
        <v>41</v>
      </c>
      <c r="L39" s="41" t="s">
        <v>13</v>
      </c>
      <c r="M39" s="74" t="s">
        <v>37</v>
      </c>
      <c r="N39" s="58" t="s">
        <v>23</v>
      </c>
      <c r="O39" s="59" t="s">
        <v>24</v>
      </c>
      <c r="P39" s="67" t="s">
        <v>33</v>
      </c>
      <c r="Q39" s="68" t="s">
        <v>24</v>
      </c>
    </row>
    <row r="40" spans="1:21" ht="21.95" customHeight="1" thickBot="1" x14ac:dyDescent="0.25">
      <c r="A40" s="90">
        <v>0.45833333333333331</v>
      </c>
      <c r="B40" s="91">
        <v>7</v>
      </c>
      <c r="C40" s="106"/>
      <c r="D40" s="109"/>
      <c r="E40" s="110"/>
      <c r="F40" s="222"/>
      <c r="G40" s="93"/>
      <c r="H40" s="75">
        <f t="shared" ref="H40:H45" si="9">IF(G40&gt;0,($E$8-1900-G40),0)</f>
        <v>0</v>
      </c>
      <c r="I40" s="109"/>
      <c r="J40" s="110"/>
      <c r="K40" s="222"/>
      <c r="L40" s="93"/>
      <c r="M40" s="75">
        <f t="shared" ref="M40:M45" si="10">IF(L40&gt;0,($E$8-1900-L40),0)</f>
        <v>0</v>
      </c>
      <c r="N40" s="100"/>
      <c r="O40" s="103"/>
      <c r="P40" s="65">
        <f t="shared" ref="P40:P45" si="11">IF(N40&gt;O40,1,IF(N40=O40,0.5,IF(N40&lt;O40,0,0)))</f>
        <v>0.5</v>
      </c>
      <c r="Q40" s="66">
        <f t="shared" ref="Q40:Q45" si="12">IF(O40&gt;N40,1,IF(O40=N40,0.5,IF(O40&lt;N40,0)))</f>
        <v>0.5</v>
      </c>
    </row>
    <row r="41" spans="1:21" ht="21.95" customHeight="1" thickBot="1" x14ac:dyDescent="0.25">
      <c r="A41" s="94"/>
      <c r="B41" s="95">
        <v>7</v>
      </c>
      <c r="C41" s="107"/>
      <c r="D41" s="111"/>
      <c r="E41" s="112"/>
      <c r="F41" s="222"/>
      <c r="G41" s="93"/>
      <c r="H41" s="75">
        <f t="shared" si="9"/>
        <v>0</v>
      </c>
      <c r="I41" s="111"/>
      <c r="J41" s="112"/>
      <c r="K41" s="222"/>
      <c r="L41" s="93"/>
      <c r="M41" s="75">
        <f t="shared" si="10"/>
        <v>0</v>
      </c>
      <c r="N41" s="101"/>
      <c r="O41" s="104"/>
      <c r="P41" s="65">
        <f t="shared" si="11"/>
        <v>0.5</v>
      </c>
      <c r="Q41" s="66">
        <f t="shared" si="12"/>
        <v>0.5</v>
      </c>
    </row>
    <row r="42" spans="1:21" ht="21.95" customHeight="1" thickBot="1" x14ac:dyDescent="0.25">
      <c r="A42" s="94">
        <v>0.46527777777777773</v>
      </c>
      <c r="B42" s="95">
        <v>8</v>
      </c>
      <c r="C42" s="107"/>
      <c r="D42" s="111"/>
      <c r="E42" s="113"/>
      <c r="F42" s="222"/>
      <c r="G42" s="93"/>
      <c r="H42" s="75">
        <f t="shared" si="9"/>
        <v>0</v>
      </c>
      <c r="I42" s="111"/>
      <c r="J42" s="113"/>
      <c r="K42" s="222"/>
      <c r="L42" s="93"/>
      <c r="M42" s="75">
        <f t="shared" si="10"/>
        <v>0</v>
      </c>
      <c r="N42" s="101"/>
      <c r="O42" s="104"/>
      <c r="P42" s="65">
        <f t="shared" si="11"/>
        <v>0.5</v>
      </c>
      <c r="Q42" s="66">
        <f t="shared" si="12"/>
        <v>0.5</v>
      </c>
    </row>
    <row r="43" spans="1:21" ht="21.95" customHeight="1" thickBot="1" x14ac:dyDescent="0.25">
      <c r="A43" s="94"/>
      <c r="B43" s="95">
        <v>8</v>
      </c>
      <c r="C43" s="107"/>
      <c r="D43" s="111"/>
      <c r="E43" s="112"/>
      <c r="F43" s="222"/>
      <c r="G43" s="93"/>
      <c r="H43" s="75">
        <f t="shared" si="9"/>
        <v>0</v>
      </c>
      <c r="I43" s="111"/>
      <c r="J43" s="112"/>
      <c r="K43" s="222"/>
      <c r="L43" s="93"/>
      <c r="M43" s="75">
        <f t="shared" si="10"/>
        <v>0</v>
      </c>
      <c r="N43" s="101"/>
      <c r="O43" s="104"/>
      <c r="P43" s="65">
        <f t="shared" si="11"/>
        <v>0.5</v>
      </c>
      <c r="Q43" s="66">
        <f t="shared" si="12"/>
        <v>0.5</v>
      </c>
    </row>
    <row r="44" spans="1:21" ht="21.95" customHeight="1" thickBot="1" x14ac:dyDescent="0.25">
      <c r="A44" s="94">
        <v>0.47222222222222227</v>
      </c>
      <c r="B44" s="95">
        <v>9</v>
      </c>
      <c r="C44" s="107"/>
      <c r="D44" s="111"/>
      <c r="E44" s="112"/>
      <c r="F44" s="222"/>
      <c r="G44" s="93"/>
      <c r="H44" s="75">
        <f t="shared" si="9"/>
        <v>0</v>
      </c>
      <c r="I44" s="111"/>
      <c r="J44" s="112"/>
      <c r="K44" s="222"/>
      <c r="L44" s="93"/>
      <c r="M44" s="75">
        <f t="shared" si="10"/>
        <v>0</v>
      </c>
      <c r="N44" s="101"/>
      <c r="O44" s="104"/>
      <c r="P44" s="65">
        <f t="shared" si="11"/>
        <v>0.5</v>
      </c>
      <c r="Q44" s="66">
        <f t="shared" si="12"/>
        <v>0.5</v>
      </c>
    </row>
    <row r="45" spans="1:21" ht="21.95" customHeight="1" thickBot="1" x14ac:dyDescent="0.25">
      <c r="A45" s="97"/>
      <c r="B45" s="98">
        <v>9</v>
      </c>
      <c r="C45" s="108"/>
      <c r="D45" s="114"/>
      <c r="E45" s="115"/>
      <c r="F45" s="222"/>
      <c r="G45" s="93"/>
      <c r="H45" s="75">
        <f t="shared" si="9"/>
        <v>0</v>
      </c>
      <c r="I45" s="114"/>
      <c r="J45" s="115"/>
      <c r="K45" s="222"/>
      <c r="L45" s="93"/>
      <c r="M45" s="75">
        <f t="shared" si="10"/>
        <v>0</v>
      </c>
      <c r="N45" s="102"/>
      <c r="O45" s="105"/>
      <c r="P45" s="65">
        <f t="shared" si="11"/>
        <v>0.5</v>
      </c>
      <c r="Q45" s="66">
        <f t="shared" si="12"/>
        <v>0.5</v>
      </c>
    </row>
    <row r="46" spans="1:21" ht="21.95" customHeight="1" thickBot="1" x14ac:dyDescent="0.25">
      <c r="A46" s="21"/>
      <c r="B46" s="22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46"/>
      <c r="O46" s="80" t="s">
        <v>22</v>
      </c>
      <c r="P46" s="56">
        <f>SUM(P40:P45)</f>
        <v>3</v>
      </c>
      <c r="Q46" s="56">
        <f>SUM(Q40:Q45)</f>
        <v>3</v>
      </c>
    </row>
    <row r="47" spans="1:21" ht="20.100000000000001" customHeight="1" x14ac:dyDescent="0.2">
      <c r="A47" s="21"/>
      <c r="B47" s="22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  <c r="O47" s="46"/>
      <c r="P47" s="55"/>
      <c r="Q47" s="55"/>
    </row>
    <row r="48" spans="1:21" ht="13.5" thickBot="1" x14ac:dyDescent="0.25">
      <c r="A48" s="21"/>
      <c r="B48" s="22"/>
      <c r="C48" s="2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6"/>
      <c r="O48" s="6"/>
      <c r="P48" s="6"/>
      <c r="Q48" s="6"/>
      <c r="R48" s="2"/>
    </row>
    <row r="49" spans="1:17" ht="16.5" thickBot="1" x14ac:dyDescent="0.25">
      <c r="A49" s="194" t="s">
        <v>28</v>
      </c>
      <c r="B49" s="195"/>
      <c r="C49" s="195"/>
      <c r="D49" s="195"/>
      <c r="E49" s="211" t="s">
        <v>31</v>
      </c>
      <c r="F49" s="212"/>
      <c r="G49" s="212"/>
      <c r="H49" s="212"/>
      <c r="I49" s="212"/>
      <c r="J49" s="212"/>
      <c r="K49" s="212"/>
      <c r="L49" s="212"/>
      <c r="M49" s="212"/>
      <c r="N49" s="212"/>
      <c r="O49" s="213"/>
      <c r="P49" s="196" t="s">
        <v>1</v>
      </c>
      <c r="Q49" s="197"/>
    </row>
    <row r="50" spans="1:17" ht="39.950000000000003" customHeight="1" thickBot="1" x14ac:dyDescent="0.25">
      <c r="A50" s="190" t="str">
        <f>+D12</f>
        <v xml:space="preserve">1. Mannschaft </v>
      </c>
      <c r="B50" s="191"/>
      <c r="C50" s="191"/>
      <c r="D50" s="191"/>
      <c r="E50" s="192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60">
        <f>+F12</f>
        <v>1</v>
      </c>
      <c r="Q50" s="60">
        <f>+K12</f>
        <v>1</v>
      </c>
    </row>
    <row r="51" spans="1:17" ht="39.950000000000003" customHeight="1" thickBot="1" x14ac:dyDescent="0.25">
      <c r="A51" s="214" t="str">
        <f>+I12</f>
        <v xml:space="preserve">2. Mannschaft </v>
      </c>
      <c r="B51" s="215"/>
      <c r="C51" s="215"/>
      <c r="D51" s="215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61">
        <f>+K12</f>
        <v>1</v>
      </c>
      <c r="Q51" s="61">
        <f>+F12</f>
        <v>1</v>
      </c>
    </row>
    <row r="52" spans="1:17" ht="39.950000000000003" customHeight="1" thickBot="1" x14ac:dyDescent="0.25">
      <c r="A52" s="190" t="str">
        <f>+D25</f>
        <v>3. Mannschaft</v>
      </c>
      <c r="B52" s="191"/>
      <c r="C52" s="191"/>
      <c r="D52" s="191"/>
      <c r="E52" s="192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61">
        <f>+F25</f>
        <v>1</v>
      </c>
      <c r="Q52" s="61">
        <f>+K25</f>
        <v>1</v>
      </c>
    </row>
    <row r="53" spans="1:17" ht="39.950000000000003" customHeight="1" thickBot="1" x14ac:dyDescent="0.25">
      <c r="A53" s="214" t="str">
        <f>+I25</f>
        <v>4. Mannschaft</v>
      </c>
      <c r="B53" s="215"/>
      <c r="C53" s="215"/>
      <c r="D53" s="215"/>
      <c r="E53" s="208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61">
        <f>+K25</f>
        <v>1</v>
      </c>
      <c r="Q53" s="61">
        <f>+F25</f>
        <v>1</v>
      </c>
    </row>
    <row r="54" spans="1:17" ht="39.950000000000003" customHeight="1" thickBot="1" x14ac:dyDescent="0.25">
      <c r="A54" s="190" t="str">
        <f>+D37</f>
        <v xml:space="preserve">5. Mannschaft </v>
      </c>
      <c r="B54" s="191"/>
      <c r="C54" s="191"/>
      <c r="D54" s="191"/>
      <c r="E54" s="192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61">
        <f>+F37</f>
        <v>1</v>
      </c>
      <c r="Q54" s="61">
        <f>+K37</f>
        <v>1</v>
      </c>
    </row>
    <row r="55" spans="1:17" ht="39.950000000000003" customHeight="1" thickBot="1" x14ac:dyDescent="0.25">
      <c r="A55" s="206" t="str">
        <f>+I37</f>
        <v xml:space="preserve">6. Mannschaft </v>
      </c>
      <c r="B55" s="207"/>
      <c r="C55" s="207"/>
      <c r="D55" s="207"/>
      <c r="E55" s="208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62">
        <f>+K37</f>
        <v>1</v>
      </c>
      <c r="Q55" s="62">
        <f>+F37</f>
        <v>1</v>
      </c>
    </row>
    <row r="56" spans="1:17" x14ac:dyDescent="0.2">
      <c r="A56" s="46"/>
      <c r="B56" s="46"/>
      <c r="C56" s="73"/>
      <c r="D56" s="73"/>
      <c r="E56" s="73"/>
      <c r="F56" s="73"/>
      <c r="G56" s="73"/>
      <c r="H56" s="8"/>
      <c r="I56" s="83"/>
      <c r="J56" s="8"/>
      <c r="K56" s="8"/>
      <c r="L56" s="8"/>
      <c r="M56" s="8"/>
      <c r="N56" s="10"/>
      <c r="O56" s="10"/>
      <c r="P56" s="10"/>
      <c r="Q56" s="10"/>
    </row>
    <row r="57" spans="1:17" x14ac:dyDescent="0.2">
      <c r="A57" s="72" t="s">
        <v>14</v>
      </c>
      <c r="B57" s="73"/>
      <c r="C57" s="46"/>
      <c r="D57" s="84" t="s">
        <v>36</v>
      </c>
      <c r="E57" s="117"/>
      <c r="F57" s="118"/>
      <c r="G57" s="118"/>
      <c r="H57" s="118"/>
      <c r="I57" s="118"/>
      <c r="J57" s="118"/>
      <c r="K57" s="118"/>
      <c r="L57" s="118"/>
      <c r="M57" s="118"/>
      <c r="N57" s="119"/>
      <c r="O57" s="85"/>
      <c r="P57" s="46"/>
      <c r="Q57" s="46"/>
    </row>
    <row r="58" spans="1:17" x14ac:dyDescent="0.2">
      <c r="A58" s="46"/>
      <c r="B58" s="46"/>
      <c r="C58" s="46"/>
      <c r="D58" s="46"/>
      <c r="E58" s="120"/>
      <c r="F58" s="121"/>
      <c r="G58" s="121"/>
      <c r="H58" s="121"/>
      <c r="I58" s="121"/>
      <c r="J58" s="121"/>
      <c r="K58" s="121"/>
      <c r="L58" s="121"/>
      <c r="M58" s="121"/>
      <c r="N58" s="122"/>
      <c r="O58" s="85"/>
      <c r="P58" s="46"/>
      <c r="Q58" s="46"/>
    </row>
    <row r="59" spans="1:17" x14ac:dyDescent="0.2">
      <c r="A59" s="46"/>
      <c r="B59" s="46"/>
      <c r="C59" s="46"/>
      <c r="D59" s="46"/>
      <c r="E59" s="120"/>
      <c r="F59" s="121"/>
      <c r="G59" s="121"/>
      <c r="H59" s="121"/>
      <c r="I59" s="121"/>
      <c r="J59" s="121"/>
      <c r="K59" s="121"/>
      <c r="L59" s="121"/>
      <c r="M59" s="121"/>
      <c r="N59" s="122"/>
      <c r="O59" s="85"/>
      <c r="P59" s="46"/>
      <c r="Q59" s="46"/>
    </row>
    <row r="60" spans="1:17" x14ac:dyDescent="0.2">
      <c r="A60" s="46"/>
      <c r="B60" s="46"/>
      <c r="C60" s="46"/>
      <c r="D60" s="46"/>
      <c r="E60" s="123"/>
      <c r="F60" s="124"/>
      <c r="G60" s="124"/>
      <c r="H60" s="124"/>
      <c r="I60" s="124"/>
      <c r="J60" s="124"/>
      <c r="K60" s="124"/>
      <c r="L60" s="124"/>
      <c r="M60" s="124"/>
      <c r="N60" s="125"/>
      <c r="O60" s="46"/>
      <c r="P60" s="46"/>
      <c r="Q60" s="46"/>
    </row>
  </sheetData>
  <sheetProtection algorithmName="SHA-512" hashValue="HX7/WwXLrLYIfwn9sPPQmDj3sZi33WZpdUAatcGlUOCT3BNrS3BxTsoh4i0PjARAh8CkP3B1KxcZfcfDRZra4g==" saltValue="iL3krbXcij5MSCmD/9mhNw==" spinCount="100000" sheet="1" objects="1" scenarios="1"/>
  <mergeCells count="64">
    <mergeCell ref="J6:O6"/>
    <mergeCell ref="E49:O49"/>
    <mergeCell ref="A53:D53"/>
    <mergeCell ref="F37:H38"/>
    <mergeCell ref="K37:M38"/>
    <mergeCell ref="N24:O24"/>
    <mergeCell ref="N14:O14"/>
    <mergeCell ref="K25:M26"/>
    <mergeCell ref="D25:E26"/>
    <mergeCell ref="H6:I6"/>
    <mergeCell ref="N25:O25"/>
    <mergeCell ref="A50:D50"/>
    <mergeCell ref="E50:O50"/>
    <mergeCell ref="A51:D51"/>
    <mergeCell ref="E51:O51"/>
    <mergeCell ref="D36:E36"/>
    <mergeCell ref="P49:Q49"/>
    <mergeCell ref="P38:Q38"/>
    <mergeCell ref="D37:E38"/>
    <mergeCell ref="I37:J38"/>
    <mergeCell ref="A55:D55"/>
    <mergeCell ref="E55:O55"/>
    <mergeCell ref="E53:O53"/>
    <mergeCell ref="A54:D54"/>
    <mergeCell ref="E54:O54"/>
    <mergeCell ref="I36:J36"/>
    <mergeCell ref="F36:H36"/>
    <mergeCell ref="A52:D52"/>
    <mergeCell ref="E52:O52"/>
    <mergeCell ref="A49:D49"/>
    <mergeCell ref="N38:O38"/>
    <mergeCell ref="K36:M36"/>
    <mergeCell ref="A4:C4"/>
    <mergeCell ref="M4:P4"/>
    <mergeCell ref="N26:O26"/>
    <mergeCell ref="P26:Q26"/>
    <mergeCell ref="N37:O37"/>
    <mergeCell ref="D11:E11"/>
    <mergeCell ref="P37:Q37"/>
    <mergeCell ref="D24:E24"/>
    <mergeCell ref="I24:J24"/>
    <mergeCell ref="K11:M11"/>
    <mergeCell ref="K12:M14"/>
    <mergeCell ref="F24:H24"/>
    <mergeCell ref="K24:M24"/>
    <mergeCell ref="F12:H14"/>
    <mergeCell ref="F11:H11"/>
    <mergeCell ref="I25:J26"/>
    <mergeCell ref="E57:N60"/>
    <mergeCell ref="A6:C6"/>
    <mergeCell ref="F25:H26"/>
    <mergeCell ref="P25:Q25"/>
    <mergeCell ref="A1:D1"/>
    <mergeCell ref="P14:Q14"/>
    <mergeCell ref="D6:E6"/>
    <mergeCell ref="N12:O12"/>
    <mergeCell ref="E1:Q1"/>
    <mergeCell ref="P12:Q12"/>
    <mergeCell ref="A8:C8"/>
    <mergeCell ref="D12:E14"/>
    <mergeCell ref="I12:J14"/>
    <mergeCell ref="N13:O13"/>
    <mergeCell ref="P13:Q13"/>
    <mergeCell ref="I11:J11"/>
  </mergeCells>
  <conditionalFormatting sqref="F12:H14">
    <cfRule type="cellIs" dxfId="18" priority="128" operator="equal">
      <formula>1</formula>
    </cfRule>
    <cfRule type="cellIs" dxfId="17" priority="131" operator="equal">
      <formula>0</formula>
    </cfRule>
    <cfRule type="cellIs" dxfId="16" priority="132" operator="equal">
      <formula>3</formula>
    </cfRule>
  </conditionalFormatting>
  <conditionalFormatting sqref="K12:L12">
    <cfRule type="cellIs" dxfId="15" priority="129" operator="equal">
      <formula>3</formula>
    </cfRule>
    <cfRule type="cellIs" dxfId="14" priority="130" operator="equal">
      <formula>0</formula>
    </cfRule>
  </conditionalFormatting>
  <conditionalFormatting sqref="K12:M14">
    <cfRule type="cellIs" priority="127" operator="equal">
      <formula>1</formula>
    </cfRule>
  </conditionalFormatting>
  <conditionalFormatting sqref="F37:H38 F25:H26">
    <cfRule type="cellIs" dxfId="13" priority="124" operator="equal">
      <formula>3</formula>
    </cfRule>
    <cfRule type="cellIs" dxfId="12" priority="125" operator="equal">
      <formula>0</formula>
    </cfRule>
    <cfRule type="cellIs" priority="126" operator="equal">
      <formula>1</formula>
    </cfRule>
  </conditionalFormatting>
  <conditionalFormatting sqref="K37:M38 K25:M26">
    <cfRule type="cellIs" dxfId="11" priority="121" operator="equal">
      <formula>3</formula>
    </cfRule>
    <cfRule type="cellIs" dxfId="10" priority="122" operator="equal">
      <formula>0</formula>
    </cfRule>
    <cfRule type="cellIs" priority="123" operator="equal">
      <formula>1</formula>
    </cfRule>
  </conditionalFormatting>
  <conditionalFormatting sqref="P50:Q55">
    <cfRule type="cellIs" dxfId="9" priority="112" operator="equal">
      <formula>3</formula>
    </cfRule>
    <cfRule type="cellIs" dxfId="8" priority="113" operator="equal">
      <formula>0</formula>
    </cfRule>
    <cfRule type="cellIs" priority="114" operator="equal">
      <formula>1</formula>
    </cfRule>
  </conditionalFormatting>
  <conditionalFormatting sqref="P16:Q21">
    <cfRule type="colorScale" priority="111">
      <colorScale>
        <cfvo type="min"/>
        <cfvo type="max"/>
        <color theme="5" tint="0.79998168889431442"/>
        <color rgb="FFCCFFCC"/>
      </colorScale>
    </cfRule>
  </conditionalFormatting>
  <conditionalFormatting sqref="P28:Q33">
    <cfRule type="colorScale" priority="110">
      <colorScale>
        <cfvo type="min"/>
        <cfvo type="max"/>
        <color theme="5" tint="0.79998168889431442"/>
        <color theme="6" tint="0.59999389629810485"/>
      </colorScale>
    </cfRule>
  </conditionalFormatting>
  <conditionalFormatting sqref="P40:Q45">
    <cfRule type="colorScale" priority="109">
      <colorScale>
        <cfvo type="min"/>
        <cfvo type="max"/>
        <color theme="5" tint="0.79998168889431442"/>
        <color theme="6" tint="0.59999389629810485"/>
      </colorScale>
    </cfRule>
  </conditionalFormatting>
  <conditionalFormatting sqref="P28:Q33">
    <cfRule type="colorScale" priority="108">
      <colorScale>
        <cfvo type="min"/>
        <cfvo type="max"/>
        <color theme="5" tint="0.79998168889431442"/>
        <color rgb="FFCCFFCC"/>
      </colorScale>
    </cfRule>
  </conditionalFormatting>
  <conditionalFormatting sqref="P40:Q45">
    <cfRule type="colorScale" priority="106">
      <colorScale>
        <cfvo type="min"/>
        <cfvo type="max"/>
        <color theme="5" tint="0.79998168889431442"/>
        <color rgb="FFCCFFCC"/>
      </colorScale>
    </cfRule>
  </conditionalFormatting>
  <conditionalFormatting sqref="H16:H21">
    <cfRule type="cellIs" dxfId="7" priority="18" operator="between">
      <formula>65</formula>
      <formula>69</formula>
    </cfRule>
    <cfRule type="cellIs" dxfId="6" priority="19" operator="greaterThan">
      <formula>69</formula>
    </cfRule>
    <cfRule type="cellIs" dxfId="5" priority="20" operator="lessThan">
      <formula>65</formula>
    </cfRule>
  </conditionalFormatting>
  <conditionalFormatting sqref="H16:H21">
    <cfRule type="cellIs" priority="17" operator="lessThan">
      <formula>1</formula>
    </cfRule>
  </conditionalFormatting>
  <conditionalFormatting sqref="H16:H21">
    <cfRule type="cellIs" dxfId="4" priority="16" stopIfTrue="1" operator="lessThan">
      <formula>50</formula>
    </cfRule>
  </conditionalFormatting>
  <conditionalFormatting sqref="M40:M45 H40:H45 M28:M33 H28:H33 M16:M21">
    <cfRule type="cellIs" dxfId="3" priority="3" operator="between">
      <formula>65</formula>
      <formula>69</formula>
    </cfRule>
    <cfRule type="cellIs" dxfId="2" priority="4" operator="greaterThan">
      <formula>69</formula>
    </cfRule>
    <cfRule type="cellIs" dxfId="1" priority="5" operator="lessThan">
      <formula>65</formula>
    </cfRule>
  </conditionalFormatting>
  <conditionalFormatting sqref="M40:M45 H40:H45 M28:M33 H28:H33 M16:M21">
    <cfRule type="cellIs" priority="2" operator="lessThan">
      <formula>1</formula>
    </cfRule>
  </conditionalFormatting>
  <conditionalFormatting sqref="M40:M45 H40:H45 M28:M33 H28:H33 M16:M21">
    <cfRule type="cellIs" dxfId="0" priority="1" stopIfTrue="1" operator="lessThan">
      <formula>50</formula>
    </cfRule>
  </conditionalFormatting>
  <pageMargins left="0.70866141732283472" right="0.70866141732283472" top="0.78740157480314965" bottom="0.78740157480314965" header="0.31496062992125984" footer="0.31496062992125984"/>
  <pageSetup paperSize="9" scale="50" orientation="portrait" r:id="rId1"/>
  <headerFooter scaleWithDoc="0" alignWithMargins="0">
    <oddHeader xml:space="preserve">&amp;CErgebnistabelle - automatisch
</oddHeader>
    <oddFooter>&amp;C&amp;F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Liga-Ergebnismeldung-AUOMATISCH</vt:lpstr>
      <vt:lpstr>'Liga-Ergebnismeldung-AUOMATISCH'!Druckbereich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NB</cp:lastModifiedBy>
  <cp:lastPrinted>2019-05-03T10:24:22Z</cp:lastPrinted>
  <dcterms:created xsi:type="dcterms:W3CDTF">2011-05-13T21:55:58Z</dcterms:created>
  <dcterms:modified xsi:type="dcterms:W3CDTF">2019-05-23T06:58:26Z</dcterms:modified>
</cp:coreProperties>
</file>